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460" activeTab="0"/>
  </bookViews>
  <sheets>
    <sheet name="Πίνακας 12" sheetId="1" r:id="rId1"/>
  </sheets>
  <definedNames>
    <definedName name="_xlnm.Print_Area" localSheetId="0">'Πίνακας 12'!$A$1:$AA$23</definedName>
  </definedNames>
  <calcPr fullCalcOnLoad="1"/>
</workbook>
</file>

<file path=xl/sharedStrings.xml><?xml version="1.0" encoding="utf-8"?>
<sst xmlns="http://schemas.openxmlformats.org/spreadsheetml/2006/main" count="76" uniqueCount="61">
  <si>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</si>
  <si>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</si>
  <si>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</si>
  <si>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</si>
  <si>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</si>
  <si>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</si>
  <si>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</si>
  <si>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</si>
  <si>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</si>
  <si>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</si>
  <si>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</si>
  <si>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</si>
  <si>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</si>
  <si>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</si>
  <si>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</si>
  <si>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</si>
  <si>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</si>
  <si>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</si>
  <si>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</si>
  <si>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</si>
  <si>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</si>
  <si>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</si>
  <si>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</si>
  <si>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</si>
  <si>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</si>
  <si>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</si>
  <si>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</si>
  <si>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</si>
  <si>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</si>
  <si>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</si>
  <si>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</si>
  <si>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</si>
  <si>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</si>
  <si>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</si>
  <si>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</si>
  <si>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</si>
  <si>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</si>
  <si>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</si>
  <si>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</si>
  <si>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</si>
  <si>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</si>
  <si>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</si>
  <si>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</si>
  <si>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</si>
  <si>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</si>
  <si>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</si>
  <si>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</si>
  <si>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</si>
  <si>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</si>
  <si>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</si>
  <si>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</si>
  <si>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</si>
  <si>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</si>
  <si>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</si>
  <si>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</si>
  <si>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</si>
  <si>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</si>
  <si>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</si>
  <si>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</si>
  <si>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</si>
  <si>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ΠΙΝΑΚΑΣ 12 : Εγγεγραμμένη Ανεργία κατά Οικονομική Δραστηριότητα και κατά Επαρχία κατά τον Φεβρουάριο και Μάρτιο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</si>
</sst>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NumberForma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17" fontId="5" fillId="0" borderId="15" xfId="0" applyNumberFormat="1" applyFont="1" applyFill="1" applyBorder="1" applyAlignment="1">
      <alignment/>
    </xf>
    <xf numFmtId="9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9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9" fontId="5" fillId="0" borderId="24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9" fontId="5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9" fontId="5" fillId="0" borderId="38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85" zoomScaleNormal="85" zoomScalePageLayoutView="0" workbookViewId="0" topLeftCell="A1">
      <selection activeCell="AG19" sqref="AG19"/>
    </sheetView>
  </sheetViews>
  <sheetFormatPr defaultColWidth="9.140625" defaultRowHeight="12.75"/>
  <cols>
    <col min="1" max="2" width="2.8515625" style="0" customWidth="1"/>
    <col min="3" max="3" width="18.57421875" style="0" customWidth="1"/>
    <col min="4" max="5" width="7.140625" style="0" customWidth="1"/>
    <col min="6" max="6" width="7.140625" style="2" bestFit="1" customWidth="1"/>
    <col min="7" max="7" width="6.140625" style="2" customWidth="1"/>
    <col min="8" max="8" width="7.57421875" style="0" customWidth="1"/>
    <col min="9" max="9" width="7.00390625" style="0" customWidth="1"/>
    <col min="10" max="10" width="5.421875" style="2" customWidth="1"/>
    <col min="11" max="11" width="6.421875" style="2" bestFit="1" customWidth="1"/>
    <col min="12" max="12" width="6.57421875" style="2" customWidth="1"/>
    <col min="13" max="13" width="7.00390625" style="2" customWidth="1"/>
    <col min="14" max="14" width="5.140625" style="2" customWidth="1"/>
    <col min="15" max="15" width="6.57421875" style="2" customWidth="1"/>
    <col min="16" max="16" width="7.57421875" style="0" customWidth="1"/>
    <col min="17" max="17" width="7.28125" style="0" customWidth="1"/>
    <col min="18" max="18" width="5.8515625" style="2" customWidth="1"/>
    <col min="19" max="19" width="5.57421875" style="2" customWidth="1"/>
    <col min="20" max="20" width="7.140625" style="0" customWidth="1"/>
    <col min="21" max="21" width="6.8515625" style="0" customWidth="1"/>
    <col min="22" max="23" width="5.57421875" style="0" customWidth="1"/>
    <col min="24" max="24" width="6.7109375" style="0" customWidth="1"/>
    <col min="25" max="25" width="7.00390625" style="0" customWidth="1"/>
    <col min="26" max="26" width="7.421875" style="0" customWidth="1"/>
    <col min="27" max="27" width="5.8515625" style="0" customWidth="1"/>
  </cols>
  <sheetData>
    <row r="1" spans="1:27" ht="12.75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"/>
      <c r="AA1" s="6"/>
    </row>
    <row r="2" spans="1:27" s="3" customFormat="1" ht="16.5" customHeight="1" thickBot="1">
      <c r="A2" s="32"/>
      <c r="B2" s="32"/>
      <c r="C2" s="8"/>
      <c r="D2" s="8"/>
      <c r="E2" s="8"/>
      <c r="F2" s="4"/>
      <c r="G2" s="4"/>
      <c r="H2" s="8"/>
      <c r="I2" s="8"/>
      <c r="J2" s="4"/>
      <c r="K2" s="4"/>
      <c r="L2" s="4"/>
      <c r="M2" s="4"/>
      <c r="N2" s="4"/>
      <c r="O2" s="4"/>
      <c r="P2" s="8"/>
      <c r="Q2" s="8"/>
      <c r="R2" s="4"/>
      <c r="S2" s="4"/>
      <c r="T2" s="8"/>
      <c r="U2" s="8"/>
      <c r="V2" s="8"/>
      <c r="W2" s="8"/>
      <c r="X2" s="8"/>
      <c r="Y2" s="8"/>
      <c r="Z2" s="8"/>
      <c r="AA2" s="8"/>
    </row>
    <row r="3" spans="1:27" s="5" customFormat="1" ht="16.5" customHeight="1" thickBot="1">
      <c r="A3" s="42"/>
      <c r="B3" s="43"/>
      <c r="C3" s="26" t="s">
        <v>59</v>
      </c>
      <c r="D3" s="65" t="s">
        <v>5</v>
      </c>
      <c r="E3" s="66"/>
      <c r="F3" s="44"/>
      <c r="G3" s="45"/>
      <c r="H3" s="65" t="s">
        <v>37</v>
      </c>
      <c r="I3" s="66"/>
      <c r="J3" s="44"/>
      <c r="K3" s="45"/>
      <c r="L3" s="65" t="s">
        <v>38</v>
      </c>
      <c r="M3" s="66"/>
      <c r="N3" s="44"/>
      <c r="O3" s="45"/>
      <c r="P3" s="65" t="s">
        <v>2</v>
      </c>
      <c r="Q3" s="66"/>
      <c r="R3" s="44"/>
      <c r="S3" s="45"/>
      <c r="T3" s="65" t="s">
        <v>6</v>
      </c>
      <c r="U3" s="66"/>
      <c r="V3" s="44"/>
      <c r="W3" s="45"/>
      <c r="X3" s="65" t="s">
        <v>4</v>
      </c>
      <c r="Y3" s="66"/>
      <c r="Z3" s="44"/>
      <c r="AA3" s="45"/>
    </row>
    <row r="4" spans="1:28" s="3" customFormat="1" ht="16.5" customHeight="1" thickBot="1">
      <c r="A4" s="49"/>
      <c r="B4" s="50"/>
      <c r="C4" s="51" t="s">
        <v>3</v>
      </c>
      <c r="D4" s="24">
        <v>42036</v>
      </c>
      <c r="E4" s="24">
        <v>42064</v>
      </c>
      <c r="F4" s="67" t="s">
        <v>1</v>
      </c>
      <c r="G4" s="68"/>
      <c r="H4" s="24">
        <v>42036</v>
      </c>
      <c r="I4" s="24">
        <v>42064</v>
      </c>
      <c r="J4" s="67" t="s">
        <v>1</v>
      </c>
      <c r="K4" s="68"/>
      <c r="L4" s="24">
        <v>42036</v>
      </c>
      <c r="M4" s="24">
        <v>42064</v>
      </c>
      <c r="N4" s="67" t="s">
        <v>1</v>
      </c>
      <c r="O4" s="68"/>
      <c r="P4" s="24">
        <v>42036</v>
      </c>
      <c r="Q4" s="24">
        <v>42064</v>
      </c>
      <c r="R4" s="67" t="s">
        <v>1</v>
      </c>
      <c r="S4" s="68"/>
      <c r="T4" s="24">
        <v>42036</v>
      </c>
      <c r="U4" s="24">
        <v>42064</v>
      </c>
      <c r="V4" s="67" t="s">
        <v>1</v>
      </c>
      <c r="W4" s="68"/>
      <c r="X4" s="24">
        <v>42036</v>
      </c>
      <c r="Y4" s="24">
        <v>42064</v>
      </c>
      <c r="Z4" s="67" t="s">
        <v>1</v>
      </c>
      <c r="AA4" s="68"/>
      <c r="AB4" s="23"/>
    </row>
    <row r="5" spans="1:27" s="3" customFormat="1" ht="16.5" customHeight="1" thickBot="1">
      <c r="A5" s="52" t="s">
        <v>42</v>
      </c>
      <c r="B5" s="52" t="s">
        <v>43</v>
      </c>
      <c r="C5" s="54"/>
      <c r="D5" s="55"/>
      <c r="E5" s="55"/>
      <c r="F5" s="56" t="s">
        <v>40</v>
      </c>
      <c r="G5" s="57" t="s">
        <v>8</v>
      </c>
      <c r="H5" s="55"/>
      <c r="I5" s="55"/>
      <c r="J5" s="56" t="s">
        <v>40</v>
      </c>
      <c r="K5" s="57" t="s">
        <v>8</v>
      </c>
      <c r="L5" s="55"/>
      <c r="M5" s="55"/>
      <c r="N5" s="56" t="s">
        <v>40</v>
      </c>
      <c r="O5" s="57" t="s">
        <v>8</v>
      </c>
      <c r="P5" s="55"/>
      <c r="Q5" s="55"/>
      <c r="R5" s="56" t="s">
        <v>40</v>
      </c>
      <c r="S5" s="57" t="s">
        <v>8</v>
      </c>
      <c r="T5" s="55"/>
      <c r="U5" s="55"/>
      <c r="V5" s="56" t="s">
        <v>40</v>
      </c>
      <c r="W5" s="57" t="s">
        <v>8</v>
      </c>
      <c r="X5" s="58"/>
      <c r="Y5" s="55"/>
      <c r="Z5" s="53" t="s">
        <v>40</v>
      </c>
      <c r="AA5" s="41" t="s">
        <v>8</v>
      </c>
    </row>
    <row r="6" spans="1:28" s="3" customFormat="1" ht="16.5" customHeight="1">
      <c r="A6" s="46" t="s">
        <v>23</v>
      </c>
      <c r="B6" s="46" t="s">
        <v>44</v>
      </c>
      <c r="C6" s="62" t="s">
        <v>9</v>
      </c>
      <c r="D6" s="19">
        <v>96</v>
      </c>
      <c r="E6" s="19">
        <v>87</v>
      </c>
      <c r="F6" s="12">
        <f aca="true" t="shared" si="0" ref="F6:F22">E6-D6</f>
        <v>-9</v>
      </c>
      <c r="G6" s="40">
        <f aca="true" t="shared" si="1" ref="G6:G22">F6/D6</f>
        <v>-0.09375</v>
      </c>
      <c r="H6" s="19">
        <v>46</v>
      </c>
      <c r="I6" s="19">
        <v>45</v>
      </c>
      <c r="J6" s="12">
        <f>I6-H6</f>
        <v>-1</v>
      </c>
      <c r="K6" s="40">
        <f>J6/H6</f>
        <v>-0.021739130434782608</v>
      </c>
      <c r="L6" s="19">
        <v>13</v>
      </c>
      <c r="M6" s="19">
        <v>13</v>
      </c>
      <c r="N6" s="12">
        <f>M6-L6</f>
        <v>0</v>
      </c>
      <c r="O6" s="40">
        <f>N6/L6</f>
        <v>0</v>
      </c>
      <c r="P6" s="19">
        <v>100</v>
      </c>
      <c r="Q6" s="19">
        <v>102</v>
      </c>
      <c r="R6" s="12">
        <f>Q6-P6</f>
        <v>2</v>
      </c>
      <c r="S6" s="40">
        <f>R6/P6</f>
        <v>0.02</v>
      </c>
      <c r="T6" s="19">
        <v>35</v>
      </c>
      <c r="U6" s="19">
        <v>32</v>
      </c>
      <c r="V6" s="12">
        <f>U6-T6</f>
        <v>-3</v>
      </c>
      <c r="W6" s="40">
        <f>V6/T6</f>
        <v>-0.08571428571428572</v>
      </c>
      <c r="X6" s="19">
        <f aca="true" t="shared" si="2" ref="X6:X21">D6+H6+L6+P6+T6</f>
        <v>290</v>
      </c>
      <c r="Y6" s="19">
        <f>SUM(E6,I6,M6,Q6,U6)</f>
        <v>279</v>
      </c>
      <c r="Z6" s="47">
        <f>Y6-X6</f>
        <v>-11</v>
      </c>
      <c r="AA6" s="48">
        <f>Z6/X6</f>
        <v>-0.03793103448275862</v>
      </c>
      <c r="AB6" s="23"/>
    </row>
    <row r="7" spans="1:28" s="3" customFormat="1" ht="16.5" customHeight="1">
      <c r="A7" s="37" t="s">
        <v>24</v>
      </c>
      <c r="B7" s="37" t="s">
        <v>45</v>
      </c>
      <c r="C7" s="62" t="s">
        <v>10</v>
      </c>
      <c r="D7" s="19">
        <v>27</v>
      </c>
      <c r="E7" s="19">
        <v>27</v>
      </c>
      <c r="F7" s="12">
        <f t="shared" si="0"/>
        <v>0</v>
      </c>
      <c r="G7" s="40">
        <f t="shared" si="1"/>
        <v>0</v>
      </c>
      <c r="H7" s="19">
        <v>27</v>
      </c>
      <c r="I7" s="19">
        <v>27</v>
      </c>
      <c r="J7" s="12">
        <f aca="true" t="shared" si="3" ref="J7:J22">I7-H7</f>
        <v>0</v>
      </c>
      <c r="K7" s="40">
        <f aca="true" t="shared" si="4" ref="K7:K22">J7/H7</f>
        <v>0</v>
      </c>
      <c r="L7" s="19">
        <v>1</v>
      </c>
      <c r="M7" s="19">
        <v>1</v>
      </c>
      <c r="N7" s="12">
        <f aca="true" t="shared" si="5" ref="N7:N22">M7-L7</f>
        <v>0</v>
      </c>
      <c r="O7" s="40">
        <f aca="true" t="shared" si="6" ref="O7:O22">N7/L7</f>
        <v>0</v>
      </c>
      <c r="P7" s="19">
        <v>22</v>
      </c>
      <c r="Q7" s="19">
        <v>17</v>
      </c>
      <c r="R7" s="12">
        <f aca="true" t="shared" si="7" ref="R7:R22">Q7-P7</f>
        <v>-5</v>
      </c>
      <c r="S7" s="40">
        <f aca="true" t="shared" si="8" ref="S7:S22">R7/P7</f>
        <v>-0.22727272727272727</v>
      </c>
      <c r="T7" s="19">
        <v>9</v>
      </c>
      <c r="U7" s="19">
        <v>8</v>
      </c>
      <c r="V7" s="12">
        <f aca="true" t="shared" si="9" ref="V7:V22">U7-T7</f>
        <v>-1</v>
      </c>
      <c r="W7" s="40">
        <f aca="true" t="shared" si="10" ref="W7:W22">V7/T7</f>
        <v>-0.1111111111111111</v>
      </c>
      <c r="X7" s="19">
        <f t="shared" si="2"/>
        <v>86</v>
      </c>
      <c r="Y7" s="19">
        <f aca="true" t="shared" si="11" ref="Y7:Y22">SUM(E7,I7,M7,Q7,U7)</f>
        <v>80</v>
      </c>
      <c r="Z7" s="12">
        <f aca="true" t="shared" si="12" ref="Z7:Z22">Y7-X7</f>
        <v>-6</v>
      </c>
      <c r="AA7" s="25">
        <f aca="true" t="shared" si="13" ref="AA7:AA22">Z7/X7</f>
        <v>-0.06976744186046512</v>
      </c>
      <c r="AB7" s="23"/>
    </row>
    <row r="8" spans="1:28" s="10" customFormat="1" ht="16.5" customHeight="1">
      <c r="A8" s="37" t="s">
        <v>25</v>
      </c>
      <c r="B8" s="37" t="s">
        <v>46</v>
      </c>
      <c r="C8" s="63" t="s">
        <v>11</v>
      </c>
      <c r="D8" s="19">
        <v>1549</v>
      </c>
      <c r="E8" s="19">
        <v>1518</v>
      </c>
      <c r="F8" s="12">
        <f t="shared" si="0"/>
        <v>-31</v>
      </c>
      <c r="G8" s="40">
        <f t="shared" si="1"/>
        <v>-0.020012911555842477</v>
      </c>
      <c r="H8" s="19">
        <v>900</v>
      </c>
      <c r="I8" s="19">
        <v>874</v>
      </c>
      <c r="J8" s="12">
        <f t="shared" si="3"/>
        <v>-26</v>
      </c>
      <c r="K8" s="40">
        <f t="shared" si="4"/>
        <v>-0.028888888888888888</v>
      </c>
      <c r="L8" s="19">
        <v>191</v>
      </c>
      <c r="M8" s="19">
        <v>175</v>
      </c>
      <c r="N8" s="12">
        <f t="shared" si="5"/>
        <v>-16</v>
      </c>
      <c r="O8" s="40">
        <f t="shared" si="6"/>
        <v>-0.08376963350785341</v>
      </c>
      <c r="P8" s="19">
        <v>1253</v>
      </c>
      <c r="Q8" s="19">
        <v>1237</v>
      </c>
      <c r="R8" s="12">
        <f t="shared" si="7"/>
        <v>-16</v>
      </c>
      <c r="S8" s="40">
        <f t="shared" si="8"/>
        <v>-0.012769353551476457</v>
      </c>
      <c r="T8" s="19">
        <v>204</v>
      </c>
      <c r="U8" s="19">
        <v>200</v>
      </c>
      <c r="V8" s="12">
        <f t="shared" si="9"/>
        <v>-4</v>
      </c>
      <c r="W8" s="40">
        <f t="shared" si="10"/>
        <v>-0.0196078431372549</v>
      </c>
      <c r="X8" s="19">
        <f t="shared" si="2"/>
        <v>4097</v>
      </c>
      <c r="Y8" s="19">
        <f t="shared" si="11"/>
        <v>4004</v>
      </c>
      <c r="Z8" s="12">
        <f t="shared" si="12"/>
        <v>-93</v>
      </c>
      <c r="AA8" s="25">
        <f t="shared" si="13"/>
        <v>-0.022699536246033682</v>
      </c>
      <c r="AB8" s="29"/>
    </row>
    <row r="9" spans="1:28" s="3" customFormat="1" ht="16.5" customHeight="1">
      <c r="A9" s="37" t="s">
        <v>26</v>
      </c>
      <c r="B9" s="37" t="s">
        <v>47</v>
      </c>
      <c r="C9" s="63" t="s">
        <v>12</v>
      </c>
      <c r="D9" s="19">
        <v>11</v>
      </c>
      <c r="E9" s="19">
        <v>11</v>
      </c>
      <c r="F9" s="12">
        <f t="shared" si="0"/>
        <v>0</v>
      </c>
      <c r="G9" s="40">
        <f t="shared" si="1"/>
        <v>0</v>
      </c>
      <c r="H9" s="19">
        <v>6</v>
      </c>
      <c r="I9" s="19">
        <v>5</v>
      </c>
      <c r="J9" s="12">
        <f t="shared" si="3"/>
        <v>-1</v>
      </c>
      <c r="K9" s="40">
        <f t="shared" si="4"/>
        <v>-0.16666666666666666</v>
      </c>
      <c r="L9" s="19">
        <v>1</v>
      </c>
      <c r="M9" s="19">
        <v>1</v>
      </c>
      <c r="N9" s="12">
        <f t="shared" si="5"/>
        <v>0</v>
      </c>
      <c r="O9" s="40">
        <f t="shared" si="6"/>
        <v>0</v>
      </c>
      <c r="P9" s="19">
        <v>13</v>
      </c>
      <c r="Q9" s="19">
        <v>13</v>
      </c>
      <c r="R9" s="12">
        <f t="shared" si="7"/>
        <v>0</v>
      </c>
      <c r="S9" s="40">
        <f t="shared" si="8"/>
        <v>0</v>
      </c>
      <c r="T9" s="19">
        <v>3</v>
      </c>
      <c r="U9" s="19">
        <v>2</v>
      </c>
      <c r="V9" s="12">
        <f t="shared" si="9"/>
        <v>-1</v>
      </c>
      <c r="W9" s="40">
        <f t="shared" si="10"/>
        <v>-0.3333333333333333</v>
      </c>
      <c r="X9" s="19">
        <f t="shared" si="2"/>
        <v>34</v>
      </c>
      <c r="Y9" s="19">
        <f t="shared" si="11"/>
        <v>32</v>
      </c>
      <c r="Z9" s="12">
        <f t="shared" si="12"/>
        <v>-2</v>
      </c>
      <c r="AA9" s="25">
        <f t="shared" si="13"/>
        <v>-0.058823529411764705</v>
      </c>
      <c r="AB9" s="23"/>
    </row>
    <row r="10" spans="1:28" s="3" customFormat="1" ht="16.5" customHeight="1">
      <c r="A10" s="31" t="s">
        <v>27</v>
      </c>
      <c r="B10" s="33" t="s">
        <v>48</v>
      </c>
      <c r="C10" s="64" t="s">
        <v>13</v>
      </c>
      <c r="D10" s="19">
        <v>27</v>
      </c>
      <c r="E10" s="19">
        <v>23</v>
      </c>
      <c r="F10" s="12">
        <f t="shared" si="0"/>
        <v>-4</v>
      </c>
      <c r="G10" s="40">
        <f t="shared" si="1"/>
        <v>-0.14814814814814814</v>
      </c>
      <c r="H10" s="19">
        <v>45</v>
      </c>
      <c r="I10" s="19">
        <v>43</v>
      </c>
      <c r="J10" s="12">
        <f t="shared" si="3"/>
        <v>-2</v>
      </c>
      <c r="K10" s="40">
        <f t="shared" si="4"/>
        <v>-0.044444444444444446</v>
      </c>
      <c r="L10" s="19">
        <v>6</v>
      </c>
      <c r="M10" s="19">
        <v>6</v>
      </c>
      <c r="N10" s="12">
        <f t="shared" si="5"/>
        <v>0</v>
      </c>
      <c r="O10" s="40">
        <f t="shared" si="6"/>
        <v>0</v>
      </c>
      <c r="P10" s="19">
        <v>51</v>
      </c>
      <c r="Q10" s="19">
        <v>48</v>
      </c>
      <c r="R10" s="12">
        <f t="shared" si="7"/>
        <v>-3</v>
      </c>
      <c r="S10" s="40">
        <f t="shared" si="8"/>
        <v>-0.058823529411764705</v>
      </c>
      <c r="T10" s="19">
        <v>12</v>
      </c>
      <c r="U10" s="19">
        <v>11</v>
      </c>
      <c r="V10" s="12">
        <f t="shared" si="9"/>
        <v>-1</v>
      </c>
      <c r="W10" s="40">
        <f t="shared" si="10"/>
        <v>-0.08333333333333333</v>
      </c>
      <c r="X10" s="19">
        <f t="shared" si="2"/>
        <v>141</v>
      </c>
      <c r="Y10" s="19">
        <f t="shared" si="11"/>
        <v>131</v>
      </c>
      <c r="Z10" s="12">
        <f t="shared" si="12"/>
        <v>-10</v>
      </c>
      <c r="AA10" s="25">
        <f t="shared" si="13"/>
        <v>-0.07092198581560284</v>
      </c>
      <c r="AB10" s="23"/>
    </row>
    <row r="11" spans="1:28" s="3" customFormat="1" ht="16.5" customHeight="1">
      <c r="A11" s="37" t="s">
        <v>28</v>
      </c>
      <c r="B11" s="37" t="s">
        <v>49</v>
      </c>
      <c r="C11" s="64" t="s">
        <v>14</v>
      </c>
      <c r="D11" s="19">
        <v>1804</v>
      </c>
      <c r="E11" s="19">
        <v>1718</v>
      </c>
      <c r="F11" s="12">
        <f t="shared" si="0"/>
        <v>-86</v>
      </c>
      <c r="G11" s="40">
        <f t="shared" si="1"/>
        <v>-0.04767184035476718</v>
      </c>
      <c r="H11" s="19">
        <v>1200</v>
      </c>
      <c r="I11" s="19">
        <v>1171</v>
      </c>
      <c r="J11" s="12">
        <f t="shared" si="3"/>
        <v>-29</v>
      </c>
      <c r="K11" s="40">
        <f t="shared" si="4"/>
        <v>-0.024166666666666666</v>
      </c>
      <c r="L11" s="19">
        <v>333</v>
      </c>
      <c r="M11" s="19">
        <v>318</v>
      </c>
      <c r="N11" s="12">
        <f t="shared" si="5"/>
        <v>-15</v>
      </c>
      <c r="O11" s="40">
        <f t="shared" si="6"/>
        <v>-0.04504504504504504</v>
      </c>
      <c r="P11" s="19">
        <v>1706</v>
      </c>
      <c r="Q11" s="19">
        <v>1679</v>
      </c>
      <c r="R11" s="12">
        <f t="shared" si="7"/>
        <v>-27</v>
      </c>
      <c r="S11" s="40">
        <f t="shared" si="8"/>
        <v>-0.015826494724501757</v>
      </c>
      <c r="T11" s="19">
        <v>836</v>
      </c>
      <c r="U11" s="19">
        <v>807</v>
      </c>
      <c r="V11" s="12">
        <f t="shared" si="9"/>
        <v>-29</v>
      </c>
      <c r="W11" s="40">
        <f t="shared" si="10"/>
        <v>-0.034688995215311005</v>
      </c>
      <c r="X11" s="19">
        <f t="shared" si="2"/>
        <v>5879</v>
      </c>
      <c r="Y11" s="19">
        <f t="shared" si="11"/>
        <v>5693</v>
      </c>
      <c r="Z11" s="12">
        <f t="shared" si="12"/>
        <v>-186</v>
      </c>
      <c r="AA11" s="25">
        <f t="shared" si="13"/>
        <v>-0.03163803367919714</v>
      </c>
      <c r="AB11" s="23"/>
    </row>
    <row r="12" spans="1:28" s="3" customFormat="1" ht="16.5" customHeight="1">
      <c r="A12" s="37" t="s">
        <v>29</v>
      </c>
      <c r="B12" s="37" t="s">
        <v>50</v>
      </c>
      <c r="C12" s="63" t="s">
        <v>15</v>
      </c>
      <c r="D12" s="19">
        <v>2813</v>
      </c>
      <c r="E12" s="19">
        <v>2716</v>
      </c>
      <c r="F12" s="12">
        <f t="shared" si="0"/>
        <v>-97</v>
      </c>
      <c r="G12" s="40">
        <f t="shared" si="1"/>
        <v>-0.034482758620689655</v>
      </c>
      <c r="H12" s="19">
        <v>1586</v>
      </c>
      <c r="I12" s="19">
        <v>1538</v>
      </c>
      <c r="J12" s="12">
        <f t="shared" si="3"/>
        <v>-48</v>
      </c>
      <c r="K12" s="40">
        <f t="shared" si="4"/>
        <v>-0.03026481715006305</v>
      </c>
      <c r="L12" s="19">
        <v>702</v>
      </c>
      <c r="M12" s="19">
        <v>662</v>
      </c>
      <c r="N12" s="12">
        <f t="shared" si="5"/>
        <v>-40</v>
      </c>
      <c r="O12" s="40">
        <f t="shared" si="6"/>
        <v>-0.05698005698005698</v>
      </c>
      <c r="P12" s="19">
        <v>2380</v>
      </c>
      <c r="Q12" s="19">
        <v>2334</v>
      </c>
      <c r="R12" s="12">
        <f t="shared" si="7"/>
        <v>-46</v>
      </c>
      <c r="S12" s="40">
        <f t="shared" si="8"/>
        <v>-0.019327731092436976</v>
      </c>
      <c r="T12" s="19">
        <v>861</v>
      </c>
      <c r="U12" s="19">
        <v>861</v>
      </c>
      <c r="V12" s="12">
        <f t="shared" si="9"/>
        <v>0</v>
      </c>
      <c r="W12" s="40">
        <f t="shared" si="10"/>
        <v>0</v>
      </c>
      <c r="X12" s="19">
        <f t="shared" si="2"/>
        <v>8342</v>
      </c>
      <c r="Y12" s="19">
        <f t="shared" si="11"/>
        <v>8111</v>
      </c>
      <c r="Z12" s="12">
        <f t="shared" si="12"/>
        <v>-231</v>
      </c>
      <c r="AA12" s="25">
        <f t="shared" si="13"/>
        <v>-0.027691201150803164</v>
      </c>
      <c r="AB12" s="23"/>
    </row>
    <row r="13" spans="1:28" s="3" customFormat="1" ht="16.5" customHeight="1">
      <c r="A13" s="37" t="s">
        <v>30</v>
      </c>
      <c r="B13" s="37" t="s">
        <v>51</v>
      </c>
      <c r="C13" s="63" t="s">
        <v>16</v>
      </c>
      <c r="D13" s="19">
        <v>400</v>
      </c>
      <c r="E13" s="19">
        <v>623</v>
      </c>
      <c r="F13" s="12">
        <f t="shared" si="0"/>
        <v>223</v>
      </c>
      <c r="G13" s="40">
        <f t="shared" si="1"/>
        <v>0.5575</v>
      </c>
      <c r="H13" s="19">
        <v>578</v>
      </c>
      <c r="I13" s="19">
        <v>632</v>
      </c>
      <c r="J13" s="12">
        <f t="shared" si="3"/>
        <v>54</v>
      </c>
      <c r="K13" s="40">
        <f t="shared" si="4"/>
        <v>0.09342560553633218</v>
      </c>
      <c r="L13" s="19">
        <v>148</v>
      </c>
      <c r="M13" s="19">
        <v>152</v>
      </c>
      <c r="N13" s="12">
        <f t="shared" si="5"/>
        <v>4</v>
      </c>
      <c r="O13" s="40">
        <f t="shared" si="6"/>
        <v>0.02702702702702703</v>
      </c>
      <c r="P13" s="19">
        <v>388</v>
      </c>
      <c r="Q13" s="19">
        <v>423</v>
      </c>
      <c r="R13" s="12">
        <f t="shared" si="7"/>
        <v>35</v>
      </c>
      <c r="S13" s="40">
        <f t="shared" si="8"/>
        <v>0.09020618556701031</v>
      </c>
      <c r="T13" s="19">
        <v>298</v>
      </c>
      <c r="U13" s="19">
        <v>255</v>
      </c>
      <c r="V13" s="12">
        <f t="shared" si="9"/>
        <v>-43</v>
      </c>
      <c r="W13" s="40">
        <f t="shared" si="10"/>
        <v>-0.14429530201342283</v>
      </c>
      <c r="X13" s="19">
        <f t="shared" si="2"/>
        <v>1812</v>
      </c>
      <c r="Y13" s="19">
        <f t="shared" si="11"/>
        <v>2085</v>
      </c>
      <c r="Z13" s="12">
        <f t="shared" si="12"/>
        <v>273</v>
      </c>
      <c r="AA13" s="25">
        <f t="shared" si="13"/>
        <v>0.15066225165562913</v>
      </c>
      <c r="AB13" s="23"/>
    </row>
    <row r="14" spans="1:28" s="3" customFormat="1" ht="16.5" customHeight="1">
      <c r="A14" s="37" t="s">
        <v>31</v>
      </c>
      <c r="B14" s="37" t="s">
        <v>52</v>
      </c>
      <c r="C14" s="64" t="s">
        <v>17</v>
      </c>
      <c r="D14" s="19">
        <v>905</v>
      </c>
      <c r="E14" s="19">
        <v>873</v>
      </c>
      <c r="F14" s="12">
        <f t="shared" si="0"/>
        <v>-32</v>
      </c>
      <c r="G14" s="40">
        <f t="shared" si="1"/>
        <v>-0.03535911602209945</v>
      </c>
      <c r="H14" s="19">
        <v>1900</v>
      </c>
      <c r="I14" s="19">
        <v>1721</v>
      </c>
      <c r="J14" s="12">
        <f t="shared" si="3"/>
        <v>-179</v>
      </c>
      <c r="K14" s="40">
        <f t="shared" si="4"/>
        <v>-0.09421052631578947</v>
      </c>
      <c r="L14" s="19">
        <v>3822</v>
      </c>
      <c r="M14" s="19">
        <v>3289</v>
      </c>
      <c r="N14" s="12">
        <f t="shared" si="5"/>
        <v>-533</v>
      </c>
      <c r="O14" s="40">
        <f t="shared" si="6"/>
        <v>-0.13945578231292516</v>
      </c>
      <c r="P14" s="19">
        <v>1698</v>
      </c>
      <c r="Q14" s="19">
        <v>1611</v>
      </c>
      <c r="R14" s="12">
        <f t="shared" si="7"/>
        <v>-87</v>
      </c>
      <c r="S14" s="40">
        <f t="shared" si="8"/>
        <v>-0.05123674911660778</v>
      </c>
      <c r="T14" s="19">
        <v>2418</v>
      </c>
      <c r="U14" s="19">
        <v>2019</v>
      </c>
      <c r="V14" s="12">
        <f t="shared" si="9"/>
        <v>-399</v>
      </c>
      <c r="W14" s="40">
        <f t="shared" si="10"/>
        <v>-0.16501240694789082</v>
      </c>
      <c r="X14" s="19">
        <f t="shared" si="2"/>
        <v>10743</v>
      </c>
      <c r="Y14" s="19">
        <f t="shared" si="11"/>
        <v>9513</v>
      </c>
      <c r="Z14" s="12">
        <f t="shared" si="12"/>
        <v>-1230</v>
      </c>
      <c r="AA14" s="25">
        <f t="shared" si="13"/>
        <v>-0.11449315833566043</v>
      </c>
      <c r="AB14" s="23"/>
    </row>
    <row r="15" spans="1:28" s="3" customFormat="1" ht="16.5" customHeight="1">
      <c r="A15" s="37" t="s">
        <v>32</v>
      </c>
      <c r="B15" s="37" t="s">
        <v>53</v>
      </c>
      <c r="C15" s="64" t="s">
        <v>36</v>
      </c>
      <c r="D15" s="19">
        <v>537</v>
      </c>
      <c r="E15" s="19">
        <v>520</v>
      </c>
      <c r="F15" s="12">
        <f t="shared" si="0"/>
        <v>-17</v>
      </c>
      <c r="G15" s="40">
        <f t="shared" si="1"/>
        <v>-0.03165735567970205</v>
      </c>
      <c r="H15" s="19">
        <v>86</v>
      </c>
      <c r="I15" s="19">
        <v>85</v>
      </c>
      <c r="J15" s="12">
        <f t="shared" si="3"/>
        <v>-1</v>
      </c>
      <c r="K15" s="40">
        <f t="shared" si="4"/>
        <v>-0.011627906976744186</v>
      </c>
      <c r="L15" s="19">
        <v>38</v>
      </c>
      <c r="M15" s="19">
        <v>36</v>
      </c>
      <c r="N15" s="12">
        <f t="shared" si="5"/>
        <v>-2</v>
      </c>
      <c r="O15" s="40">
        <f t="shared" si="6"/>
        <v>-0.05263157894736842</v>
      </c>
      <c r="P15" s="19">
        <v>204</v>
      </c>
      <c r="Q15" s="19">
        <v>189</v>
      </c>
      <c r="R15" s="12">
        <f t="shared" si="7"/>
        <v>-15</v>
      </c>
      <c r="S15" s="40">
        <f t="shared" si="8"/>
        <v>-0.07352941176470588</v>
      </c>
      <c r="T15" s="19">
        <v>54</v>
      </c>
      <c r="U15" s="19">
        <v>51</v>
      </c>
      <c r="V15" s="12">
        <f t="shared" si="9"/>
        <v>-3</v>
      </c>
      <c r="W15" s="40">
        <f t="shared" si="10"/>
        <v>-0.05555555555555555</v>
      </c>
      <c r="X15" s="19">
        <f t="shared" si="2"/>
        <v>919</v>
      </c>
      <c r="Y15" s="19">
        <f t="shared" si="11"/>
        <v>881</v>
      </c>
      <c r="Z15" s="12">
        <f t="shared" si="12"/>
        <v>-38</v>
      </c>
      <c r="AA15" s="25">
        <f t="shared" si="13"/>
        <v>-0.041349292709466814</v>
      </c>
      <c r="AB15" s="23"/>
    </row>
    <row r="16" spans="1:28" s="3" customFormat="1" ht="16.5" customHeight="1">
      <c r="A16" s="37" t="s">
        <v>33</v>
      </c>
      <c r="B16" s="37" t="s">
        <v>54</v>
      </c>
      <c r="C16" s="62" t="s">
        <v>18</v>
      </c>
      <c r="D16" s="19">
        <v>631</v>
      </c>
      <c r="E16" s="19">
        <v>611</v>
      </c>
      <c r="F16" s="12">
        <f t="shared" si="0"/>
        <v>-20</v>
      </c>
      <c r="G16" s="40">
        <f t="shared" si="1"/>
        <v>-0.03169572107765452</v>
      </c>
      <c r="H16" s="19">
        <v>176</v>
      </c>
      <c r="I16" s="19">
        <v>164</v>
      </c>
      <c r="J16" s="12">
        <f t="shared" si="3"/>
        <v>-12</v>
      </c>
      <c r="K16" s="40">
        <f t="shared" si="4"/>
        <v>-0.06818181818181818</v>
      </c>
      <c r="L16" s="19">
        <v>68</v>
      </c>
      <c r="M16" s="19">
        <v>62</v>
      </c>
      <c r="N16" s="12">
        <f t="shared" si="5"/>
        <v>-6</v>
      </c>
      <c r="O16" s="40">
        <f t="shared" si="6"/>
        <v>-0.08823529411764706</v>
      </c>
      <c r="P16" s="19">
        <v>397</v>
      </c>
      <c r="Q16" s="19">
        <v>388</v>
      </c>
      <c r="R16" s="12">
        <f t="shared" si="7"/>
        <v>-9</v>
      </c>
      <c r="S16" s="40">
        <f t="shared" si="8"/>
        <v>-0.022670025188916875</v>
      </c>
      <c r="T16" s="19">
        <v>105</v>
      </c>
      <c r="U16" s="19">
        <v>103</v>
      </c>
      <c r="V16" s="12">
        <f t="shared" si="9"/>
        <v>-2</v>
      </c>
      <c r="W16" s="40">
        <f t="shared" si="10"/>
        <v>-0.01904761904761905</v>
      </c>
      <c r="X16" s="19">
        <f t="shared" si="2"/>
        <v>1377</v>
      </c>
      <c r="Y16" s="19">
        <f t="shared" si="11"/>
        <v>1328</v>
      </c>
      <c r="Z16" s="12">
        <f t="shared" si="12"/>
        <v>-49</v>
      </c>
      <c r="AA16" s="25">
        <f t="shared" si="13"/>
        <v>-0.03558460421205519</v>
      </c>
      <c r="AB16" s="23"/>
    </row>
    <row r="17" spans="1:28" s="4" customFormat="1" ht="16.5" customHeight="1">
      <c r="A17" s="37" t="s">
        <v>34</v>
      </c>
      <c r="B17" s="37" t="s">
        <v>55</v>
      </c>
      <c r="C17" s="62" t="s">
        <v>19</v>
      </c>
      <c r="D17" s="19">
        <v>87</v>
      </c>
      <c r="E17" s="19">
        <v>91</v>
      </c>
      <c r="F17" s="12">
        <f t="shared" si="0"/>
        <v>4</v>
      </c>
      <c r="G17" s="40">
        <f t="shared" si="1"/>
        <v>0.04597701149425287</v>
      </c>
      <c r="H17" s="19">
        <v>46</v>
      </c>
      <c r="I17" s="19">
        <v>48</v>
      </c>
      <c r="J17" s="12">
        <f t="shared" si="3"/>
        <v>2</v>
      </c>
      <c r="K17" s="40">
        <f t="shared" si="4"/>
        <v>0.043478260869565216</v>
      </c>
      <c r="L17" s="19">
        <v>12</v>
      </c>
      <c r="M17" s="19">
        <v>9</v>
      </c>
      <c r="N17" s="12">
        <f t="shared" si="5"/>
        <v>-3</v>
      </c>
      <c r="O17" s="40">
        <f t="shared" si="6"/>
        <v>-0.25</v>
      </c>
      <c r="P17" s="19">
        <v>136</v>
      </c>
      <c r="Q17" s="19">
        <v>109</v>
      </c>
      <c r="R17" s="12">
        <f t="shared" si="7"/>
        <v>-27</v>
      </c>
      <c r="S17" s="40">
        <f t="shared" si="8"/>
        <v>-0.19852941176470587</v>
      </c>
      <c r="T17" s="19">
        <v>29</v>
      </c>
      <c r="U17" s="19">
        <v>29</v>
      </c>
      <c r="V17" s="12">
        <f t="shared" si="9"/>
        <v>0</v>
      </c>
      <c r="W17" s="40">
        <f t="shared" si="10"/>
        <v>0</v>
      </c>
      <c r="X17" s="19">
        <f t="shared" si="2"/>
        <v>310</v>
      </c>
      <c r="Y17" s="19">
        <f t="shared" si="11"/>
        <v>286</v>
      </c>
      <c r="Z17" s="12">
        <f t="shared" si="12"/>
        <v>-24</v>
      </c>
      <c r="AA17" s="25">
        <f t="shared" si="13"/>
        <v>-0.07741935483870968</v>
      </c>
      <c r="AB17" s="30"/>
    </row>
    <row r="18" spans="1:28" ht="16.5" customHeight="1">
      <c r="A18" s="37" t="s">
        <v>35</v>
      </c>
      <c r="B18" s="37" t="s">
        <v>56</v>
      </c>
      <c r="C18" s="62" t="s">
        <v>20</v>
      </c>
      <c r="D18" s="19">
        <v>2333</v>
      </c>
      <c r="E18" s="19">
        <v>2064</v>
      </c>
      <c r="F18" s="12">
        <f t="shared" si="0"/>
        <v>-269</v>
      </c>
      <c r="G18" s="40">
        <f t="shared" si="1"/>
        <v>-0.11530218602657523</v>
      </c>
      <c r="H18" s="19">
        <v>1080</v>
      </c>
      <c r="I18" s="19">
        <v>1041</v>
      </c>
      <c r="J18" s="12">
        <f t="shared" si="3"/>
        <v>-39</v>
      </c>
      <c r="K18" s="40">
        <f t="shared" si="4"/>
        <v>-0.03611111111111111</v>
      </c>
      <c r="L18" s="19">
        <v>225</v>
      </c>
      <c r="M18" s="19">
        <v>221</v>
      </c>
      <c r="N18" s="12">
        <f t="shared" si="5"/>
        <v>-4</v>
      </c>
      <c r="O18" s="40">
        <f t="shared" si="6"/>
        <v>-0.017777777777777778</v>
      </c>
      <c r="P18" s="19">
        <v>1447</v>
      </c>
      <c r="Q18" s="19">
        <v>1336</v>
      </c>
      <c r="R18" s="12">
        <f t="shared" si="7"/>
        <v>-111</v>
      </c>
      <c r="S18" s="40">
        <f t="shared" si="8"/>
        <v>-0.07671043538355218</v>
      </c>
      <c r="T18" s="19">
        <v>800</v>
      </c>
      <c r="U18" s="19">
        <v>770</v>
      </c>
      <c r="V18" s="12">
        <f t="shared" si="9"/>
        <v>-30</v>
      </c>
      <c r="W18" s="40">
        <f t="shared" si="10"/>
        <v>-0.0375</v>
      </c>
      <c r="X18" s="19">
        <f t="shared" si="2"/>
        <v>5885</v>
      </c>
      <c r="Y18" s="19">
        <f t="shared" si="11"/>
        <v>5432</v>
      </c>
      <c r="Z18" s="12">
        <f t="shared" si="12"/>
        <v>-453</v>
      </c>
      <c r="AA18" s="25">
        <f t="shared" si="13"/>
        <v>-0.07697536108751062</v>
      </c>
      <c r="AB18" s="1"/>
    </row>
    <row r="19" spans="1:27" ht="16.5" customHeight="1">
      <c r="A19" s="37" t="s">
        <v>57</v>
      </c>
      <c r="B19" s="37" t="s">
        <v>58</v>
      </c>
      <c r="C19" s="62" t="s">
        <v>21</v>
      </c>
      <c r="D19" s="19">
        <v>205</v>
      </c>
      <c r="E19" s="19">
        <v>192</v>
      </c>
      <c r="F19" s="12">
        <f t="shared" si="0"/>
        <v>-13</v>
      </c>
      <c r="G19" s="40">
        <f t="shared" si="1"/>
        <v>-0.06341463414634146</v>
      </c>
      <c r="H19" s="19">
        <v>87</v>
      </c>
      <c r="I19" s="19">
        <v>83</v>
      </c>
      <c r="J19" s="12">
        <f t="shared" si="3"/>
        <v>-4</v>
      </c>
      <c r="K19" s="40">
        <f t="shared" si="4"/>
        <v>-0.04597701149425287</v>
      </c>
      <c r="L19" s="19">
        <v>46</v>
      </c>
      <c r="M19" s="19">
        <v>35</v>
      </c>
      <c r="N19" s="12">
        <f t="shared" si="5"/>
        <v>-11</v>
      </c>
      <c r="O19" s="40">
        <f t="shared" si="6"/>
        <v>-0.2391304347826087</v>
      </c>
      <c r="P19" s="19">
        <v>176</v>
      </c>
      <c r="Q19" s="19">
        <v>169</v>
      </c>
      <c r="R19" s="12">
        <f t="shared" si="7"/>
        <v>-7</v>
      </c>
      <c r="S19" s="40">
        <f t="shared" si="8"/>
        <v>-0.03977272727272727</v>
      </c>
      <c r="T19" s="19">
        <v>58</v>
      </c>
      <c r="U19" s="19">
        <v>59</v>
      </c>
      <c r="V19" s="12">
        <f t="shared" si="9"/>
        <v>1</v>
      </c>
      <c r="W19" s="40">
        <f t="shared" si="10"/>
        <v>0.017241379310344827</v>
      </c>
      <c r="X19" s="19">
        <f t="shared" si="2"/>
        <v>572</v>
      </c>
      <c r="Y19" s="19">
        <f t="shared" si="11"/>
        <v>538</v>
      </c>
      <c r="Z19" s="12">
        <f t="shared" si="12"/>
        <v>-34</v>
      </c>
      <c r="AA19" s="25">
        <f t="shared" si="13"/>
        <v>-0.05944055944055944</v>
      </c>
    </row>
    <row r="20" spans="1:28" s="11" customFormat="1" ht="16.5" customHeight="1">
      <c r="A20" s="38"/>
      <c r="B20" s="38"/>
      <c r="C20" s="62" t="s">
        <v>22</v>
      </c>
      <c r="D20" s="19">
        <v>1807</v>
      </c>
      <c r="E20" s="19">
        <v>1784</v>
      </c>
      <c r="F20" s="12">
        <f t="shared" si="0"/>
        <v>-23</v>
      </c>
      <c r="G20" s="40">
        <f t="shared" si="1"/>
        <v>-0.012728278915329275</v>
      </c>
      <c r="H20" s="19">
        <v>1013</v>
      </c>
      <c r="I20" s="19">
        <v>971</v>
      </c>
      <c r="J20" s="12">
        <f t="shared" si="3"/>
        <v>-42</v>
      </c>
      <c r="K20" s="40">
        <f t="shared" si="4"/>
        <v>-0.04146100691016782</v>
      </c>
      <c r="L20" s="19">
        <v>514</v>
      </c>
      <c r="M20" s="19">
        <v>477</v>
      </c>
      <c r="N20" s="12">
        <f t="shared" si="5"/>
        <v>-37</v>
      </c>
      <c r="O20" s="40">
        <f t="shared" si="6"/>
        <v>-0.07198443579766536</v>
      </c>
      <c r="P20" s="19">
        <v>1496</v>
      </c>
      <c r="Q20" s="19">
        <v>1455</v>
      </c>
      <c r="R20" s="12">
        <f t="shared" si="7"/>
        <v>-41</v>
      </c>
      <c r="S20" s="40">
        <f t="shared" si="8"/>
        <v>-0.027406417112299464</v>
      </c>
      <c r="T20" s="19">
        <v>608</v>
      </c>
      <c r="U20" s="19">
        <v>584</v>
      </c>
      <c r="V20" s="12">
        <f t="shared" si="9"/>
        <v>-24</v>
      </c>
      <c r="W20" s="40">
        <f t="shared" si="10"/>
        <v>-0.039473684210526314</v>
      </c>
      <c r="X20" s="19">
        <f t="shared" si="2"/>
        <v>5438</v>
      </c>
      <c r="Y20" s="19">
        <f t="shared" si="11"/>
        <v>5271</v>
      </c>
      <c r="Z20" s="12">
        <f t="shared" si="12"/>
        <v>-167</v>
      </c>
      <c r="AA20" s="25">
        <f t="shared" si="13"/>
        <v>-0.03070981978668628</v>
      </c>
      <c r="AB20" s="27"/>
    </row>
    <row r="21" spans="1:28" ht="16.5" customHeight="1" thickBot="1">
      <c r="A21" s="38"/>
      <c r="B21" s="38"/>
      <c r="C21" s="64" t="s">
        <v>7</v>
      </c>
      <c r="D21" s="19">
        <v>1254</v>
      </c>
      <c r="E21" s="19">
        <v>1167</v>
      </c>
      <c r="F21" s="12">
        <f t="shared" si="0"/>
        <v>-87</v>
      </c>
      <c r="G21" s="40">
        <f t="shared" si="1"/>
        <v>-0.06937799043062201</v>
      </c>
      <c r="H21" s="19">
        <v>1089</v>
      </c>
      <c r="I21" s="19">
        <v>1042</v>
      </c>
      <c r="J21" s="12">
        <f t="shared" si="3"/>
        <v>-47</v>
      </c>
      <c r="K21" s="40">
        <f t="shared" si="4"/>
        <v>-0.04315886134067952</v>
      </c>
      <c r="L21" s="19">
        <v>129</v>
      </c>
      <c r="M21" s="19">
        <v>120</v>
      </c>
      <c r="N21" s="12">
        <f t="shared" si="5"/>
        <v>-9</v>
      </c>
      <c r="O21" s="40">
        <f t="shared" si="6"/>
        <v>-0.06976744186046512</v>
      </c>
      <c r="P21" s="19">
        <v>1200</v>
      </c>
      <c r="Q21" s="19">
        <v>1209</v>
      </c>
      <c r="R21" s="12">
        <f t="shared" si="7"/>
        <v>9</v>
      </c>
      <c r="S21" s="40">
        <f t="shared" si="8"/>
        <v>0.0075</v>
      </c>
      <c r="T21" s="19">
        <v>643</v>
      </c>
      <c r="U21" s="19">
        <v>631</v>
      </c>
      <c r="V21" s="12">
        <f t="shared" si="9"/>
        <v>-12</v>
      </c>
      <c r="W21" s="40">
        <f t="shared" si="10"/>
        <v>-0.01866251944012442</v>
      </c>
      <c r="X21" s="19">
        <f t="shared" si="2"/>
        <v>4315</v>
      </c>
      <c r="Y21" s="19">
        <f t="shared" si="11"/>
        <v>4169</v>
      </c>
      <c r="Z21" s="36">
        <f t="shared" si="12"/>
        <v>-146</v>
      </c>
      <c r="AA21" s="39">
        <f t="shared" si="13"/>
        <v>-0.03383545770567787</v>
      </c>
      <c r="AB21" s="28"/>
    </row>
    <row r="22" spans="1:27" ht="16.5" customHeight="1" thickBot="1">
      <c r="A22" s="21"/>
      <c r="B22" s="22"/>
      <c r="C22" s="59" t="s">
        <v>0</v>
      </c>
      <c r="D22" s="60">
        <f>SUM(D6:D21)</f>
        <v>14486</v>
      </c>
      <c r="E22" s="20">
        <f>SUM(E6:E21)</f>
        <v>14025</v>
      </c>
      <c r="F22" s="20">
        <f t="shared" si="0"/>
        <v>-461</v>
      </c>
      <c r="G22" s="61">
        <f t="shared" si="1"/>
        <v>-0.031823829904735604</v>
      </c>
      <c r="H22" s="60">
        <f>SUM(H6:H21)</f>
        <v>9865</v>
      </c>
      <c r="I22" s="20">
        <f>SUM(I6:I21)</f>
        <v>9490</v>
      </c>
      <c r="J22" s="20">
        <f t="shared" si="3"/>
        <v>-375</v>
      </c>
      <c r="K22" s="61">
        <f t="shared" si="4"/>
        <v>-0.03801317790167258</v>
      </c>
      <c r="L22" s="60">
        <f>SUM(L6:L21)</f>
        <v>6249</v>
      </c>
      <c r="M22" s="20">
        <f>SUM(M6:M21)</f>
        <v>5577</v>
      </c>
      <c r="N22" s="20">
        <f t="shared" si="5"/>
        <v>-672</v>
      </c>
      <c r="O22" s="61">
        <f t="shared" si="6"/>
        <v>-0.10753720595295248</v>
      </c>
      <c r="P22" s="20">
        <f>SUM(P6:P21)</f>
        <v>12667</v>
      </c>
      <c r="Q22" s="20">
        <f>SUM(Q6:Q21)</f>
        <v>12319</v>
      </c>
      <c r="R22" s="20">
        <f t="shared" si="7"/>
        <v>-348</v>
      </c>
      <c r="S22" s="61">
        <f t="shared" si="8"/>
        <v>-0.02747296123786216</v>
      </c>
      <c r="T22" s="60">
        <f>SUM(T6:T21)</f>
        <v>6973</v>
      </c>
      <c r="U22" s="20">
        <f>SUM(U6:U21)</f>
        <v>6422</v>
      </c>
      <c r="V22" s="20">
        <f t="shared" si="9"/>
        <v>-551</v>
      </c>
      <c r="W22" s="61">
        <f t="shared" si="10"/>
        <v>-0.07901907356948229</v>
      </c>
      <c r="X22" s="60">
        <f>SUM(X6:X21)</f>
        <v>50240</v>
      </c>
      <c r="Y22" s="20">
        <f t="shared" si="11"/>
        <v>47833</v>
      </c>
      <c r="Z22" s="34">
        <f t="shared" si="12"/>
        <v>-2407</v>
      </c>
      <c r="AA22" s="35">
        <f t="shared" si="13"/>
        <v>-0.04791003184713376</v>
      </c>
    </row>
    <row r="23" spans="1:27" ht="16.5" customHeight="1">
      <c r="A23" s="6"/>
      <c r="B23" s="6"/>
      <c r="C23" s="17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17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3"/>
      <c r="W24" s="13"/>
      <c r="X24" s="13"/>
      <c r="Y24" s="13"/>
      <c r="Z24" s="13"/>
      <c r="AA24" s="6"/>
    </row>
    <row r="25" spans="1:27" ht="12.75">
      <c r="A25" s="6"/>
      <c r="B25" s="6"/>
      <c r="C25" s="9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3"/>
      <c r="W25" s="13"/>
      <c r="X25" s="13"/>
      <c r="Y25" s="14"/>
      <c r="Z25" s="13"/>
      <c r="AA25" s="6"/>
    </row>
    <row r="26" spans="3:26" ht="12.75">
      <c r="C26" s="6"/>
      <c r="V26" s="15"/>
      <c r="W26" s="15"/>
      <c r="X26" s="15"/>
      <c r="Y26" s="16"/>
      <c r="Z26" s="15"/>
    </row>
    <row r="27" spans="3:26" ht="12.75">
      <c r="C27" s="6"/>
      <c r="I27" s="18" t="s">
        <v>41</v>
      </c>
      <c r="Q27" s="2"/>
      <c r="V27" s="15"/>
      <c r="W27" s="15"/>
      <c r="X27" s="15"/>
      <c r="Y27" s="14"/>
      <c r="Z27" s="15"/>
    </row>
    <row r="28" spans="1:26" ht="12.75">
      <c r="A28" s="6"/>
      <c r="B28" s="6"/>
      <c r="C28" s="6"/>
      <c r="I28" s="6"/>
      <c r="V28" s="15"/>
      <c r="W28" s="15"/>
      <c r="X28" s="15"/>
      <c r="Y28" s="16"/>
      <c r="Z28" s="15"/>
    </row>
  </sheetData>
  <sheetProtection/>
  <mergeCells count="13">
    <mergeCell ref="A1:Y1"/>
    <mergeCell ref="Z4:AA4"/>
    <mergeCell ref="F4:G4"/>
    <mergeCell ref="J4:K4"/>
    <mergeCell ref="R4:S4"/>
    <mergeCell ref="V4:W4"/>
    <mergeCell ref="T3:U3"/>
    <mergeCell ref="X3:Y3"/>
    <mergeCell ref="N4:O4"/>
    <mergeCell ref="L3:M3"/>
    <mergeCell ref="D3:E3"/>
    <mergeCell ref="H3:I3"/>
    <mergeCell ref="P3:Q3"/>
  </mergeCell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2015-04-23T09:41:22Z</cp:lastPrinted>
  <dcterms:created xsi:type="dcterms:W3CDTF">2003-11-04T06:27:00Z</dcterms:created>
  <dcterms:modified xsi:type="dcterms:W3CDTF">2015-04-23T09:52:33Z</dcterms:modified>
  <cp:category/>
  <cp:version/>
  <cp:contentType/>
  <cp:contentStatus/>
</cp:coreProperties>
</file>